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allenaravindan/Documents/Videos/JP morgan Model /"/>
    </mc:Choice>
  </mc:AlternateContent>
  <xr:revisionPtr revIDLastSave="0" documentId="13_ncr:1_{CBAD7593-345C-654F-9D66-A46F44ABB0D0}" xr6:coauthVersionLast="47" xr6:coauthVersionMax="47" xr10:uidLastSave="{00000000-0000-0000-0000-000000000000}"/>
  <bookViews>
    <workbookView xWindow="0" yWindow="680" windowWidth="34200" windowHeight="21460" activeTab="4" xr2:uid="{00000000-000D-0000-FFFF-FFFF00000000}"/>
  </bookViews>
  <sheets>
    <sheet name="Capital Allocation Decision" sheetId="1" r:id="rId1"/>
    <sheet name="Complete the financial statemen" sheetId="3" r:id="rId2"/>
    <sheet name="DCF Mini Case" sheetId="2" r:id="rId3"/>
    <sheet name="interview process" sheetId="5" r:id="rId4"/>
    <sheet name="Sheet1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" i="3" l="1"/>
  <c r="B46" i="3"/>
  <c r="B29" i="3"/>
  <c r="B28" i="3"/>
  <c r="B27" i="3"/>
  <c r="B12" i="1"/>
  <c r="B14" i="1" s="1"/>
  <c r="B26" i="3" l="1"/>
  <c r="B30" i="3" s="1"/>
  <c r="B48" i="3" l="1"/>
</calcChain>
</file>

<file path=xl/sharedStrings.xml><?xml version="1.0" encoding="utf-8"?>
<sst xmlns="http://schemas.openxmlformats.org/spreadsheetml/2006/main" count="183" uniqueCount="148">
  <si>
    <t>INTERVIEW QUESTION:</t>
  </si>
  <si>
    <t>Company pays $1bn for a project.</t>
  </si>
  <si>
    <t>EBIT(1 – tax) = $10mn annually (perpetual).</t>
  </si>
  <si>
    <t>WACC = 10%</t>
  </si>
  <si>
    <t>What should you do? Buy / Sell / Hold? Show calculations.</t>
  </si>
  <si>
    <t>SOLUTION:</t>
  </si>
  <si>
    <t>Annual Free Cash Flow (FCF)</t>
  </si>
  <si>
    <t>WACC</t>
  </si>
  <si>
    <t>Project Value = FCF / WACC</t>
  </si>
  <si>
    <t>Investment Cost</t>
  </si>
  <si>
    <t>NPV = Project Value – Investment Cost</t>
  </si>
  <si>
    <t>DECISION:</t>
  </si>
  <si>
    <t>If NPV &gt; 0 → BUY</t>
  </si>
  <si>
    <t>If NPV = 0 → HOLD</t>
  </si>
  <si>
    <t>If NPV &lt; 0 → REJECT</t>
  </si>
  <si>
    <t>INTERPRETATION:</t>
  </si>
  <si>
    <t>Project Value = $100mn</t>
  </si>
  <si>
    <t>NPV = -$900mn</t>
  </si>
  <si>
    <t>Decision: REJECT (Destroys shareholder value)</t>
  </si>
  <si>
    <t>Item</t>
  </si>
  <si>
    <t>Assumption</t>
  </si>
  <si>
    <t>Revenue (Base Year)</t>
  </si>
  <si>
    <t>Revenue Growth %</t>
  </si>
  <si>
    <t>EBITDA Margin %</t>
  </si>
  <si>
    <t>Tax Rate %</t>
  </si>
  <si>
    <t>D&amp;A % of Revenue</t>
  </si>
  <si>
    <t>Capex % of Revenue</t>
  </si>
  <si>
    <t>ΔNWC % of Revenue</t>
  </si>
  <si>
    <t>Terminal Growth (g)</t>
  </si>
  <si>
    <t>Shares Outstanding</t>
  </si>
  <si>
    <t>Net Debt</t>
  </si>
  <si>
    <t>Year</t>
  </si>
  <si>
    <t>Revenue</t>
  </si>
  <si>
    <t>Year 1</t>
  </si>
  <si>
    <t>Year 2</t>
  </si>
  <si>
    <t>Year 3</t>
  </si>
  <si>
    <t>Year 4</t>
  </si>
  <si>
    <t>Year 5</t>
  </si>
  <si>
    <t>EBITDA</t>
  </si>
  <si>
    <t>EBIT</t>
  </si>
  <si>
    <t>NOPAT</t>
  </si>
  <si>
    <t>Y1</t>
  </si>
  <si>
    <t>Y2</t>
  </si>
  <si>
    <t>Y3</t>
  </si>
  <si>
    <t>Y4</t>
  </si>
  <si>
    <t>Y5</t>
  </si>
  <si>
    <t>D&amp;A</t>
  </si>
  <si>
    <t>Capex</t>
  </si>
  <si>
    <t>ΔNWC</t>
  </si>
  <si>
    <t>FCF</t>
  </si>
  <si>
    <t>Discount Factor</t>
  </si>
  <si>
    <t>PV of FCF</t>
  </si>
  <si>
    <t>Value</t>
  </si>
  <si>
    <t>Terminal Value</t>
  </si>
  <si>
    <t>PV of Terminal</t>
  </si>
  <si>
    <t>Enterprise Value</t>
  </si>
  <si>
    <t>Equity Value</t>
  </si>
  <si>
    <t>Implied Price per Share</t>
  </si>
  <si>
    <t>INPUT ASSUMPTIONS</t>
  </si>
  <si>
    <t>Revenue Growth</t>
  </si>
  <si>
    <t>EBITDA Margin</t>
  </si>
  <si>
    <t>Tax Rate</t>
  </si>
  <si>
    <t>Dividends</t>
  </si>
  <si>
    <t>New Debt Raised</t>
  </si>
  <si>
    <t>INCOME STATEMENT</t>
  </si>
  <si>
    <t>Line Item</t>
  </si>
  <si>
    <t>Year 0</t>
  </si>
  <si>
    <t>Taxes</t>
  </si>
  <si>
    <t>Net Income</t>
  </si>
  <si>
    <t>CASH FLOW STATEMENT</t>
  </si>
  <si>
    <t>ΔCash</t>
  </si>
  <si>
    <t>BALANCE SHEET</t>
  </si>
  <si>
    <t>Assets</t>
  </si>
  <si>
    <t>Cash</t>
  </si>
  <si>
    <t>PP&amp;E</t>
  </si>
  <si>
    <t>NWC</t>
  </si>
  <si>
    <t>Total Assets</t>
  </si>
  <si>
    <t>Liabilities &amp; Equity</t>
  </si>
  <si>
    <t>Debt</t>
  </si>
  <si>
    <t>Equity</t>
  </si>
  <si>
    <t>Total L+E</t>
  </si>
  <si>
    <t>Balance Check (Year 1 Assets - L+E)</t>
  </si>
  <si>
    <t>1. Core Finance Roles at JP Morgan (India &amp; Globally)</t>
  </si>
  <si>
    <t>JP Morgan hires for a range of finance-centric positions, many of which have counterparts in India (Bangalore, Mumbai, Hyderabad):</t>
  </si>
  <si>
    <t>Financial Analyst / FP&amp;A (Finance &amp; Strategy)</t>
  </si>
  <si>
    <t xml:space="preserve">Responsible for financial planning, budgeting, variance analysis, cash flow forecasting, profitability analysis, and supporting senior leadership with data-driven insights. Typical for freshers and early career hires.  </t>
  </si>
  <si>
    <t>Global Finance &amp; Business Management</t>
  </si>
  <si>
    <t xml:space="preserve">Focuses on financial reporting, analytics, performance management, internal controls, and business partnering with other functions. Role can include financial modelling, risk analysis, and operational finance.  </t>
  </si>
  <si>
    <t>Risk &amp; Control Analyst (Finance Ops)</t>
  </si>
  <si>
    <t>Handles risk assessment, financial control procedures, reconciliations, and compliance-oriented finance tasks within banking operations.</t>
  </si>
  <si>
    <t>Investment Banking / Corporate Finance Analyst</t>
  </si>
  <si>
    <t>Involves valuation, financial modelling, deal analysis, pitchbook creation, and transaction support for mergers &amp; acquisitions, capital markets, etc.</t>
  </si>
  <si>
    <t>Treasury, Capital Markets &amp; ALM Roles</t>
  </si>
  <si>
    <t>Analyses liquidity, interest rate exposure, funding strategies, and balance sheet optimisation.</t>
  </si>
  <si>
    <t>2. JP Morgan Interview Process (Typical Stages)</t>
  </si>
  <si>
    <t>flowchart TD</t>
  </si>
  <si>
    <t>A[Apply online] --&gt; B[Recruiter/HR screen]</t>
  </si>
  <si>
    <t>B --&gt; C{Online assessment?}</t>
  </si>
  <si>
    <t>C --&gt;|Yes: aptitude/skills/data| D[Assessment test]</t>
  </si>
  <si>
    <t>C --&gt;|No| E[Video/phone screen]</t>
  </si>
  <si>
    <t>D --&gt; E[HireVue / recorded video]</t>
  </si>
  <si>
    <t>E --&gt; F[Technical round 1]</t>
  </si>
  <si>
    <t>F --&gt; G[Technical round 2 or case/spreadsheet]</t>
  </si>
  <si>
    <t>G --&gt; H[Behavioural + stakeholder round]</t>
  </si>
  <si>
    <r>
      <t>~3–6 weeks</t>
    </r>
    <r>
      <rPr>
        <sz val="12"/>
        <color theme="1"/>
        <rFont val="Aptos"/>
      </rPr>
      <t xml:space="preserve"> </t>
    </r>
  </si>
  <si>
    <t>Role family profile: Investment Banking Analyst</t>
  </si>
  <si>
    <r>
      <t>Concise role profile (India).</t>
    </r>
    <r>
      <rPr>
        <sz val="12"/>
        <color theme="1"/>
        <rFont val="Aptos"/>
      </rPr>
      <t xml:space="preserve"> The firm’s investment banking analyst programme describes responsibilities across advisory/capital markets/coverage workstreams, helping clients raise capital or execute acquisitions, and being part of a fast-paced global team. [89] In India, investment banking analyst roles are most commonly associated with Mumbai, and pay data on Glassdoor is specifically available for Mumbai-based submissions. [90]</t>
    </r>
  </si>
  <si>
    <t>Compensation bands (publicly visible). Glassdoor salary submissions for “Investment Banking Analyst” in Mumbai show a typical range of about ₹6.0L–₹21.5L (25th–75th percentile), with higher-end submissions reaching ~₹29.4L at the 90th percentile (role/team dependent, not an official range). [90]</t>
  </si>
  <si>
    <t>Most common technical questions (10–15). 1. Walk me through a DCF (steps, drivers, sensitivities). [91]</t>
  </si>
  <si>
    <t>2. Difference between EBITDA and P/E multiple; when do you use which? [92]</t>
  </si>
  <si>
    <t>3. Reasons for potential M&amp;A; what creates value and what destroys it? [91]</t>
  </si>
  <si>
    <t>4. Market sizing (e.g., estimate size of an industry). [91]</t>
  </si>
  <si>
    <t>5. Walk through a company analysis approach (business model, comps, catalysts). [15]</t>
  </si>
  <si>
    <t>6. How do the three statements tie together (again; in IB you must be fluent).</t>
  </si>
  <si>
    <t>7. How does working capital affect free cash flow?</t>
  </si>
  <si>
    <t>8. What drives multiple expansion/contraction?</t>
  </si>
  <si>
    <t>9. What happens to valuation if discount rate increases?</t>
  </si>
  <si>
    <t>10. You’re given 2–3 numbers—build a quick sanity-check model (structured thinking). [91]</t>
  </si>
  <si>
    <t>11. Explain cost vs revenue synergy (IB and finance both ask this). [30]</t>
  </si>
  <si>
    <t>12. Tell me about a news trend affecting financial markets right now. [93]</t>
  </si>
  <si>
    <t>Most common behavioural questions (10). 1. Why did you apply to this role? [91]</t>
  </si>
  <si>
    <t>2. Why JP Morgan? [94]</t>
  </si>
  <si>
    <t>3. Tell us about yourself. [58]</t>
  </si>
  <si>
    <t>4. Tell me more about something not on your resume. [91]</t>
  </si>
  <si>
    <t>5. What’s one stock you’ve been tracking recently and why? [58]</t>
  </si>
  <si>
    <t>6. Tell us about a time you analysed information from multiple sources. [58]</t>
  </si>
  <si>
    <t>7. Achievement you’re most proud of. [58]</t>
  </si>
  <si>
    <t>8. Tell us about a time you had to make a detailed presentation. [58]</t>
  </si>
  <si>
    <t>9. Tell me about a time you solved a complex data analysis problem. [95]</t>
  </si>
  <si>
    <t>10. How do you handle long hours and competing deadlines?</t>
  </si>
  <si>
    <r>
      <t>Five high-impact answer frameworks (sample).</t>
    </r>
    <r>
      <rPr>
        <sz val="12"/>
        <color theme="1"/>
        <rFont val="Aptos"/>
      </rPr>
      <t xml:space="preserve"> - </t>
    </r>
    <r>
      <rPr>
        <b/>
        <sz val="12"/>
        <color theme="1"/>
        <rFont val="Aptos"/>
      </rPr>
      <t>“Why Investment Banking (and why here)?”</t>
    </r>
  </si>
  <si>
    <t>Structure: (1) Why transactions/client advisory appeals → (2) evidence (deal case study, valuation project) → (3) why this bank (scale + client impact + business principles) → (4) why you (execution + stamina + teamwork). [96]</t>
  </si>
  <si>
    <t>“Walk me through a DCF.”</t>
  </si>
  <si>
    <t>Structure: Forecast revenue/EBIT → taxes → add back D&amp;A → capex/working capital → FCF → discount (WACC) → terminal value → EV → bridge to equity → per-share; then sensitivities. [91]</t>
  </si>
  <si>
    <t>“Market sizing.”</t>
  </si>
  <si>
    <t>Structure: Clarify objective → segment customers → estimate penetration → price × volume → sanity check; communicate clearly throughout. [91]</t>
  </si>
  <si>
    <t>“EBITDA vs P/E.”</t>
  </si>
  <si>
    <t>Structure: Enterprise vs equity metric; capital structure neutrality; when EBITDA misleads (capex-heavy, working capital swings) → when P/E misleads (negative earnings, different leverage). [92]</t>
  </si>
  <si>
    <t>“Multiple-sources analysis story.”</t>
  </si>
  <si>
    <t>Structure: Problem → sources → reconcile conflicts → decision → impact; keep it crisp and high-signal. [58]</t>
  </si>
  <si>
    <r>
      <t>Suggested preparation resources (examples).</t>
    </r>
    <r>
      <rPr>
        <sz val="12"/>
        <color theme="1"/>
        <rFont val="Aptos"/>
      </rPr>
      <t xml:space="preserve"> - The firm-backed investment banking job simulation on Forage[97] is a practical way to practise M&amp;A target screening, analysis and communication in a self-paced format. [98]</t>
    </r>
  </si>
  <si>
    <t>- Build speed on valuation basics using a “one-company” practice loop (comps → DCF → one-page IC memo).</t>
  </si>
  <si>
    <t>Recording Stage</t>
  </si>
  <si>
    <t>JP morgan- types of jobs</t>
  </si>
  <si>
    <t>Specific Job description to be covered</t>
  </si>
  <si>
    <t>Technical Prep- template</t>
  </si>
  <si>
    <t>Other Areas to prepare</t>
  </si>
  <si>
    <t>Process of Intereview- weightage of each 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</si>
</sst>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 (Body)"/>
    </font>
    <font>
      <sz val="11"/>
      <color theme="0"/>
      <name val="Calibri (Body)"/>
    </font>
    <font>
      <b/>
      <sz val="18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1"/>
      <color theme="1"/>
      <name val="Consolas"/>
      <family val="2"/>
    </font>
    <font>
      <b/>
      <sz val="12"/>
      <color theme="1"/>
      <name val="Aptos"/>
    </font>
    <font>
      <sz val="12"/>
      <color theme="1"/>
      <name val="Aptos"/>
    </font>
    <font>
      <sz val="14"/>
      <color rgb="FF0F4761"/>
      <name val="Aptos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3" fontId="0" fillId="0" borderId="0" xfId="0" applyNumberFormat="1"/>
    <xf numFmtId="9" fontId="0" fillId="0" borderId="0" xfId="0" applyNumberFormat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0" fillId="3" borderId="0" xfId="0" applyFill="1"/>
    <xf numFmtId="0" fontId="4" fillId="3" borderId="0" xfId="0" applyFont="1" applyFill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3" fillId="0" borderId="0" xfId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3" fillId="0" borderId="0" xfId="1" applyAlignment="1">
      <alignment horizontal="left" vertical="center" indent="1"/>
    </xf>
    <xf numFmtId="0" fontId="10" fillId="0" borderId="0" xfId="0" applyFont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lassdoor.co.in/Interview/JPMorganChase-Financial-Analyst-Interview-Questions-EI_IE5224839.0%2C13_KO14%2C31.htm" TargetMode="External"/><Relationship Id="rId13" Type="http://schemas.openxmlformats.org/officeDocument/2006/relationships/hyperlink" Target="https://www.glassdoor.co.in/Interview/J-P-Morgan-Investment-Banking-Analyst-Interview-Questions-EI_IE145.0%2C10_KO11%2C37.htm" TargetMode="External"/><Relationship Id="rId18" Type="http://schemas.openxmlformats.org/officeDocument/2006/relationships/hyperlink" Target="https://www.glassdoor.co.in/Interview/JPMorganChase-Finance-Analyst-Interview-Questions-EI_IE5224839.0%2C13_KO14%2C29.htm" TargetMode="External"/><Relationship Id="rId3" Type="http://schemas.openxmlformats.org/officeDocument/2006/relationships/hyperlink" Target="https://www.glassdoor.co.in/Interview/J-P-Morgan-Investment-Banking-Analyst-Interview-Questions-EI_IE145.0%2C10_KO11%2C37.htm" TargetMode="External"/><Relationship Id="rId21" Type="http://schemas.openxmlformats.org/officeDocument/2006/relationships/hyperlink" Target="https://www.glassdoor.co.in/Interview/J-P-Morgan-Investment-Banking-Analyst-Interview-Questions-EI_IE145.0%2C10_KO11%2C37.htm" TargetMode="External"/><Relationship Id="rId7" Type="http://schemas.openxmlformats.org/officeDocument/2006/relationships/hyperlink" Target="https://www.glassdoor.co.in/Interview/J-P-Morgan-Investment-Banking-Analyst-Interview-Questions-EI_IE145.0%2C10_KO11%2C37.htm" TargetMode="External"/><Relationship Id="rId12" Type="http://schemas.openxmlformats.org/officeDocument/2006/relationships/hyperlink" Target="https://www.glassdoor.co.in/Interview/J-P-Morgan-Investment-Banking-Analyst-Interview-Questions-EI_IE145.0%2C10_KO11%2C37.htm" TargetMode="External"/><Relationship Id="rId17" Type="http://schemas.openxmlformats.org/officeDocument/2006/relationships/hyperlink" Target="https://www.glassdoor.co.in/Interview/J-P-Morgan-Investment-Banking-Analyst-Interview-Questions-EI_IE145.0%2C10_KO11%2C37.htm" TargetMode="External"/><Relationship Id="rId2" Type="http://schemas.openxmlformats.org/officeDocument/2006/relationships/hyperlink" Target="https://www.glassdoor.co.in/Interview/J-P-Morgan-Investment-Banking-Analyst-Interview-Questions-EI_IE145.0%2C10_KO11%2C37.htm" TargetMode="External"/><Relationship Id="rId16" Type="http://schemas.openxmlformats.org/officeDocument/2006/relationships/hyperlink" Target="https://www.glassdoor.co.in/Interview/J-P-Morgan-Investment-Banking-Analyst-Interview-Questions-EI_IE145.0%2C10_KO11%2C37.htm" TargetMode="External"/><Relationship Id="rId20" Type="http://schemas.openxmlformats.org/officeDocument/2006/relationships/hyperlink" Target="https://www.glassdoor.co.in/Interview/J-P-Morgan-Investment-Banking-Analyst-Interview-Questions-EI_IE145.0%2C10_KO11%2C37.htm" TargetMode="External"/><Relationship Id="rId1" Type="http://schemas.openxmlformats.org/officeDocument/2006/relationships/hyperlink" Target="https://www.glassdoor.co.in/Salary/J-P-Morgan-Investment-Banking-Analyst-Mumbai-Salaries-EJI_IE145.0%2C10_KO11%2C37_IL.38%2C44_IM1070.htm" TargetMode="External"/><Relationship Id="rId6" Type="http://schemas.openxmlformats.org/officeDocument/2006/relationships/hyperlink" Target="https://www.glassdoor.co.in/Interview/J-P-Morgan-Global-Finance-and-Business-Management-Analyst-Interview-Questions-EI_IE145.0%2C10_KO11%2C57.htm" TargetMode="External"/><Relationship Id="rId11" Type="http://schemas.openxmlformats.org/officeDocument/2006/relationships/hyperlink" Target="https://www.glassdoor.co.in/Interview/J-P-Morgan-Investment-Banking-Analyst-Interview-Questions-EI_IE145.0%2C10_KO11%2C37.htm" TargetMode="External"/><Relationship Id="rId5" Type="http://schemas.openxmlformats.org/officeDocument/2006/relationships/hyperlink" Target="https://www.glassdoor.co.in/Interview/J-P-Morgan-Investment-Banking-Analyst-Interview-Questions-EI_IE145.0%2C10_KO11%2C37.htm" TargetMode="External"/><Relationship Id="rId15" Type="http://schemas.openxmlformats.org/officeDocument/2006/relationships/hyperlink" Target="https://www.glassdoor.co.in/Interview/J-P-Morgan-Investment-Banking-Analyst-Interview-Questions-EI_IE145.0%2C10_KO11%2C37.htm" TargetMode="External"/><Relationship Id="rId23" Type="http://schemas.openxmlformats.org/officeDocument/2006/relationships/hyperlink" Target="https://www.glassdoor.co.in/Interview/J-P-Morgan-Investment-Banking-Analyst-Interview-Questions-EI_IE145.0%2C10_KO11%2C37.htm" TargetMode="External"/><Relationship Id="rId10" Type="http://schemas.openxmlformats.org/officeDocument/2006/relationships/hyperlink" Target="https://www.glassdoor.co.in/Interview/J-P-Morgan-Investment-Banking-Analyst-Interview-Questions-EI_IE145.0%2C10_KO11%2C37.htm" TargetMode="External"/><Relationship Id="rId19" Type="http://schemas.openxmlformats.org/officeDocument/2006/relationships/hyperlink" Target="https://www.jpmorganchase.com/careers/explore-opportunities/programs/investment-banking-fulltime-analyst" TargetMode="External"/><Relationship Id="rId4" Type="http://schemas.openxmlformats.org/officeDocument/2006/relationships/hyperlink" Target="https://www.glassdoor.co.in/Interview/J-P-Morgan-Investment-Banking-Analyst-Interview-Questions-EI_IE145.0%2C10_KO11%2C37.htm" TargetMode="External"/><Relationship Id="rId9" Type="http://schemas.openxmlformats.org/officeDocument/2006/relationships/hyperlink" Target="https://www.glassdoor.co.in/Interview/J-P-Morgan-Investment-Banking-Analyst-Interview-Questions-EI_IE145.0%2C10_KO11%2C37.htm" TargetMode="External"/><Relationship Id="rId14" Type="http://schemas.openxmlformats.org/officeDocument/2006/relationships/hyperlink" Target="https://www.glassdoor.co.in/Interview/J-P-Morgan-Investment-Banking-Analyst-Interview-Questions-EI_IE145.0%2C10_KO11%2C37.htm" TargetMode="External"/><Relationship Id="rId22" Type="http://schemas.openxmlformats.org/officeDocument/2006/relationships/hyperlink" Target="https://www.glassdoor.co.in/Interview/J-P-Morgan-Investment-Banking-Analyst-Interview-Questions-EI_IE145.0%2C10_KO11%2C37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"/>
  <sheetViews>
    <sheetView showGridLines="0" topLeftCell="A12" zoomScale="270" workbookViewId="0">
      <selection activeCell="A9" sqref="A9"/>
    </sheetView>
  </sheetViews>
  <sheetFormatPr baseColWidth="10" defaultColWidth="8.83203125" defaultRowHeight="15" x14ac:dyDescent="0.2"/>
  <cols>
    <col min="1" max="1" width="39.6640625" customWidth="1"/>
    <col min="2" max="2" width="11.1640625" bestFit="1" customWidth="1"/>
  </cols>
  <sheetData>
    <row r="1" spans="1:2" x14ac:dyDescent="0.2">
      <c r="A1" s="1"/>
    </row>
    <row r="3" spans="1:2" x14ac:dyDescent="0.2">
      <c r="A3" s="1" t="s">
        <v>0</v>
      </c>
    </row>
    <row r="4" spans="1:2" x14ac:dyDescent="0.2">
      <c r="A4" t="s">
        <v>1</v>
      </c>
    </row>
    <row r="5" spans="1:2" x14ac:dyDescent="0.2">
      <c r="A5" t="s">
        <v>2</v>
      </c>
    </row>
    <row r="6" spans="1:2" x14ac:dyDescent="0.2">
      <c r="A6" t="s">
        <v>3</v>
      </c>
    </row>
    <row r="7" spans="1:2" x14ac:dyDescent="0.2">
      <c r="A7" t="s">
        <v>4</v>
      </c>
    </row>
    <row r="9" spans="1:2" x14ac:dyDescent="0.2">
      <c r="A9" s="1" t="s">
        <v>5</v>
      </c>
    </row>
    <row r="10" spans="1:2" x14ac:dyDescent="0.2">
      <c r="A10" t="s">
        <v>6</v>
      </c>
      <c r="B10">
        <v>10000000</v>
      </c>
    </row>
    <row r="11" spans="1:2" x14ac:dyDescent="0.2">
      <c r="A11" t="s">
        <v>7</v>
      </c>
      <c r="B11">
        <v>0.1</v>
      </c>
    </row>
    <row r="12" spans="1:2" x14ac:dyDescent="0.2">
      <c r="A12" t="s">
        <v>8</v>
      </c>
      <c r="B12">
        <f>B10/B11</f>
        <v>100000000</v>
      </c>
    </row>
    <row r="13" spans="1:2" x14ac:dyDescent="0.2">
      <c r="A13" t="s">
        <v>9</v>
      </c>
      <c r="B13">
        <v>1000000000</v>
      </c>
    </row>
    <row r="14" spans="1:2" x14ac:dyDescent="0.2">
      <c r="A14" t="s">
        <v>10</v>
      </c>
      <c r="B14">
        <f>B12-B13</f>
        <v>-900000000</v>
      </c>
    </row>
    <row r="16" spans="1:2" x14ac:dyDescent="0.2">
      <c r="A16" s="1" t="s">
        <v>11</v>
      </c>
    </row>
    <row r="17" spans="1:1" x14ac:dyDescent="0.2">
      <c r="A17" t="s">
        <v>12</v>
      </c>
    </row>
    <row r="18" spans="1:1" x14ac:dyDescent="0.2">
      <c r="A18" t="s">
        <v>13</v>
      </c>
    </row>
    <row r="19" spans="1:1" x14ac:dyDescent="0.2">
      <c r="A19" t="s">
        <v>14</v>
      </c>
    </row>
    <row r="21" spans="1:1" x14ac:dyDescent="0.2">
      <c r="A21" t="s">
        <v>15</v>
      </c>
    </row>
    <row r="22" spans="1:1" x14ac:dyDescent="0.2">
      <c r="A22" t="s">
        <v>16</v>
      </c>
    </row>
    <row r="23" spans="1:1" x14ac:dyDescent="0.2">
      <c r="A23" t="s">
        <v>17</v>
      </c>
    </row>
    <row r="24" spans="1:1" x14ac:dyDescent="0.2">
      <c r="A2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AB2D8-1C37-DE4E-923C-67F4A1DD59DF}">
  <dimension ref="A1:C48"/>
  <sheetViews>
    <sheetView showGridLines="0" topLeftCell="A11" zoomScale="214" workbookViewId="0">
      <selection activeCell="E19" sqref="E19"/>
    </sheetView>
  </sheetViews>
  <sheetFormatPr baseColWidth="10" defaultRowHeight="15" x14ac:dyDescent="0.2"/>
  <cols>
    <col min="1" max="1" width="30.33203125" customWidth="1"/>
  </cols>
  <sheetData>
    <row r="1" spans="1:3" x14ac:dyDescent="0.2">
      <c r="A1" s="7" t="s">
        <v>58</v>
      </c>
      <c r="B1" s="8"/>
      <c r="C1" s="8"/>
    </row>
    <row r="3" spans="1:3" x14ac:dyDescent="0.2">
      <c r="A3" t="s">
        <v>59</v>
      </c>
      <c r="B3">
        <v>0.1</v>
      </c>
    </row>
    <row r="4" spans="1:3" x14ac:dyDescent="0.2">
      <c r="A4" t="s">
        <v>60</v>
      </c>
      <c r="B4">
        <v>0.3</v>
      </c>
    </row>
    <row r="5" spans="1:3" x14ac:dyDescent="0.2">
      <c r="A5" t="s">
        <v>46</v>
      </c>
      <c r="B5">
        <v>50</v>
      </c>
    </row>
    <row r="6" spans="1:3" x14ac:dyDescent="0.2">
      <c r="A6" t="s">
        <v>61</v>
      </c>
      <c r="B6">
        <v>0.25</v>
      </c>
    </row>
    <row r="7" spans="1:3" x14ac:dyDescent="0.2">
      <c r="A7" t="s">
        <v>47</v>
      </c>
      <c r="B7">
        <v>80</v>
      </c>
    </row>
    <row r="8" spans="1:3" x14ac:dyDescent="0.2">
      <c r="A8" t="s">
        <v>48</v>
      </c>
      <c r="B8">
        <v>20</v>
      </c>
    </row>
    <row r="9" spans="1:3" x14ac:dyDescent="0.2">
      <c r="A9" t="s">
        <v>62</v>
      </c>
      <c r="B9">
        <v>0</v>
      </c>
    </row>
    <row r="10" spans="1:3" x14ac:dyDescent="0.2">
      <c r="A10" t="s">
        <v>63</v>
      </c>
      <c r="B10">
        <v>0</v>
      </c>
    </row>
    <row r="12" spans="1:3" x14ac:dyDescent="0.2">
      <c r="A12" s="7" t="s">
        <v>64</v>
      </c>
      <c r="B12" s="8"/>
      <c r="C12" s="8"/>
    </row>
    <row r="14" spans="1:3" x14ac:dyDescent="0.2">
      <c r="A14" s="1" t="s">
        <v>65</v>
      </c>
      <c r="B14" s="1" t="s">
        <v>66</v>
      </c>
      <c r="C14" s="1" t="s">
        <v>33</v>
      </c>
    </row>
    <row r="15" spans="1:3" x14ac:dyDescent="0.2">
      <c r="A15" t="s">
        <v>32</v>
      </c>
      <c r="B15">
        <v>1000</v>
      </c>
      <c r="C15" s="9"/>
    </row>
    <row r="16" spans="1:3" x14ac:dyDescent="0.2">
      <c r="A16" t="s">
        <v>38</v>
      </c>
      <c r="B16">
        <v>300</v>
      </c>
      <c r="C16" s="9"/>
    </row>
    <row r="17" spans="1:3" x14ac:dyDescent="0.2">
      <c r="A17" t="s">
        <v>46</v>
      </c>
      <c r="B17">
        <v>50</v>
      </c>
      <c r="C17" s="9"/>
    </row>
    <row r="18" spans="1:3" x14ac:dyDescent="0.2">
      <c r="A18" t="s">
        <v>39</v>
      </c>
      <c r="B18">
        <v>250</v>
      </c>
      <c r="C18" s="9"/>
    </row>
    <row r="19" spans="1:3" x14ac:dyDescent="0.2">
      <c r="A19" t="s">
        <v>67</v>
      </c>
      <c r="B19">
        <v>62.5</v>
      </c>
      <c r="C19" s="9"/>
    </row>
    <row r="20" spans="1:3" x14ac:dyDescent="0.2">
      <c r="A20" t="s">
        <v>68</v>
      </c>
      <c r="B20">
        <v>187.5</v>
      </c>
      <c r="C20" s="9"/>
    </row>
    <row r="23" spans="1:3" x14ac:dyDescent="0.2">
      <c r="A23" s="7" t="s">
        <v>69</v>
      </c>
      <c r="B23" s="8"/>
      <c r="C23" s="8"/>
    </row>
    <row r="25" spans="1:3" x14ac:dyDescent="0.2">
      <c r="A25" s="1" t="s">
        <v>65</v>
      </c>
      <c r="B25" s="1" t="s">
        <v>33</v>
      </c>
    </row>
    <row r="26" spans="1:3" x14ac:dyDescent="0.2">
      <c r="B26">
        <f>C20</f>
        <v>0</v>
      </c>
    </row>
    <row r="27" spans="1:3" x14ac:dyDescent="0.2">
      <c r="B27">
        <f>$B$5</f>
        <v>50</v>
      </c>
    </row>
    <row r="28" spans="1:3" x14ac:dyDescent="0.2">
      <c r="B28">
        <f>$B$8</f>
        <v>20</v>
      </c>
    </row>
    <row r="29" spans="1:3" x14ac:dyDescent="0.2">
      <c r="B29">
        <f>$B$7</f>
        <v>80</v>
      </c>
    </row>
    <row r="30" spans="1:3" x14ac:dyDescent="0.2">
      <c r="A30" s="10" t="s">
        <v>70</v>
      </c>
      <c r="B30">
        <f>B26+B27-B28-B29</f>
        <v>-50</v>
      </c>
    </row>
    <row r="33" spans="1:3" x14ac:dyDescent="0.2">
      <c r="A33" s="7" t="s">
        <v>71</v>
      </c>
      <c r="B33" s="8"/>
      <c r="C33" s="8"/>
    </row>
    <row r="35" spans="1:3" x14ac:dyDescent="0.2">
      <c r="A35" s="1" t="s">
        <v>72</v>
      </c>
      <c r="B35" s="1" t="s">
        <v>66</v>
      </c>
      <c r="C35" s="1" t="s">
        <v>33</v>
      </c>
    </row>
    <row r="36" spans="1:3" x14ac:dyDescent="0.2">
      <c r="A36" t="s">
        <v>73</v>
      </c>
      <c r="B36">
        <v>100</v>
      </c>
      <c r="C36" s="9"/>
    </row>
    <row r="37" spans="1:3" x14ac:dyDescent="0.2">
      <c r="A37" t="s">
        <v>74</v>
      </c>
      <c r="B37">
        <v>500</v>
      </c>
      <c r="C37" s="9"/>
    </row>
    <row r="38" spans="1:3" x14ac:dyDescent="0.2">
      <c r="A38" t="s">
        <v>75</v>
      </c>
      <c r="B38">
        <v>200</v>
      </c>
      <c r="C38" s="9"/>
    </row>
    <row r="39" spans="1:3" x14ac:dyDescent="0.2">
      <c r="A39" t="s">
        <v>76</v>
      </c>
      <c r="B39">
        <f>SUM(B36:B38)</f>
        <v>800</v>
      </c>
    </row>
    <row r="41" spans="1:3" x14ac:dyDescent="0.2">
      <c r="A41" s="1" t="s">
        <v>77</v>
      </c>
    </row>
    <row r="43" spans="1:3" x14ac:dyDescent="0.2">
      <c r="A43" s="1" t="s">
        <v>65</v>
      </c>
      <c r="B43" s="1" t="s">
        <v>66</v>
      </c>
      <c r="C43" s="1" t="s">
        <v>33</v>
      </c>
    </row>
    <row r="44" spans="1:3" x14ac:dyDescent="0.2">
      <c r="A44" t="s">
        <v>78</v>
      </c>
      <c r="B44">
        <v>300</v>
      </c>
      <c r="C44" s="9"/>
    </row>
    <row r="45" spans="1:3" x14ac:dyDescent="0.2">
      <c r="A45" t="s">
        <v>79</v>
      </c>
      <c r="B45">
        <v>500</v>
      </c>
      <c r="C45" s="9"/>
    </row>
    <row r="46" spans="1:3" x14ac:dyDescent="0.2">
      <c r="A46" t="s">
        <v>80</v>
      </c>
      <c r="B46">
        <f>SUM(B44:B45)</f>
        <v>800</v>
      </c>
      <c r="C46" s="9"/>
    </row>
    <row r="48" spans="1:3" x14ac:dyDescent="0.2">
      <c r="A48" s="1" t="s">
        <v>81</v>
      </c>
      <c r="B48">
        <f>C39-C46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0D57C-1F29-7D4C-BBAA-D18B3B12CB3C}">
  <dimension ref="A1:I36"/>
  <sheetViews>
    <sheetView showGridLines="0" zoomScale="272" workbookViewId="0">
      <selection activeCell="A4" sqref="A4"/>
    </sheetView>
  </sheetViews>
  <sheetFormatPr baseColWidth="10" defaultRowHeight="15" x14ac:dyDescent="0.2"/>
  <cols>
    <col min="1" max="1" width="16.6640625" bestFit="1" customWidth="1"/>
  </cols>
  <sheetData>
    <row r="1" spans="1:9" x14ac:dyDescent="0.2">
      <c r="A1" s="2" t="s">
        <v>19</v>
      </c>
      <c r="B1" s="2" t="s">
        <v>20</v>
      </c>
      <c r="D1" s="5" t="s">
        <v>31</v>
      </c>
      <c r="E1" s="5" t="s">
        <v>32</v>
      </c>
    </row>
    <row r="2" spans="1:9" x14ac:dyDescent="0.2">
      <c r="A2" t="s">
        <v>21</v>
      </c>
      <c r="B2" s="3">
        <v>1000</v>
      </c>
      <c r="D2" t="s">
        <v>33</v>
      </c>
    </row>
    <row r="3" spans="1:9" x14ac:dyDescent="0.2">
      <c r="A3" t="s">
        <v>22</v>
      </c>
      <c r="B3" s="4">
        <v>0.1</v>
      </c>
      <c r="D3" t="s">
        <v>34</v>
      </c>
    </row>
    <row r="4" spans="1:9" x14ac:dyDescent="0.2">
      <c r="A4" t="s">
        <v>23</v>
      </c>
      <c r="B4" s="4">
        <v>0.25</v>
      </c>
      <c r="D4" t="s">
        <v>35</v>
      </c>
    </row>
    <row r="5" spans="1:9" x14ac:dyDescent="0.2">
      <c r="A5" t="s">
        <v>24</v>
      </c>
      <c r="B5" s="4">
        <v>0.25</v>
      </c>
      <c r="D5" t="s">
        <v>36</v>
      </c>
    </row>
    <row r="6" spans="1:9" x14ac:dyDescent="0.2">
      <c r="A6" t="s">
        <v>25</v>
      </c>
      <c r="B6" s="4">
        <v>0.04</v>
      </c>
      <c r="D6" t="s">
        <v>37</v>
      </c>
    </row>
    <row r="7" spans="1:9" x14ac:dyDescent="0.2">
      <c r="A7" t="s">
        <v>26</v>
      </c>
      <c r="B7" s="4">
        <v>0.05</v>
      </c>
    </row>
    <row r="8" spans="1:9" x14ac:dyDescent="0.2">
      <c r="A8" t="s">
        <v>27</v>
      </c>
      <c r="B8" s="4">
        <v>0.02</v>
      </c>
      <c r="D8" s="5" t="s">
        <v>31</v>
      </c>
      <c r="E8" s="5" t="s">
        <v>32</v>
      </c>
      <c r="F8" s="5" t="s">
        <v>38</v>
      </c>
      <c r="G8" s="5" t="s">
        <v>39</v>
      </c>
      <c r="H8" s="5" t="s">
        <v>40</v>
      </c>
    </row>
    <row r="9" spans="1:9" x14ac:dyDescent="0.2">
      <c r="A9" t="s">
        <v>7</v>
      </c>
      <c r="B9" s="4">
        <v>0.1</v>
      </c>
      <c r="D9" t="s">
        <v>41</v>
      </c>
    </row>
    <row r="10" spans="1:9" x14ac:dyDescent="0.2">
      <c r="A10" t="s">
        <v>28</v>
      </c>
      <c r="B10" s="4">
        <v>0.04</v>
      </c>
      <c r="D10" t="s">
        <v>42</v>
      </c>
    </row>
    <row r="11" spans="1:9" x14ac:dyDescent="0.2">
      <c r="A11" t="s">
        <v>29</v>
      </c>
      <c r="B11">
        <v>100</v>
      </c>
      <c r="D11" t="s">
        <v>43</v>
      </c>
    </row>
    <row r="12" spans="1:9" x14ac:dyDescent="0.2">
      <c r="A12" t="s">
        <v>30</v>
      </c>
      <c r="B12">
        <v>300</v>
      </c>
      <c r="D12" t="s">
        <v>44</v>
      </c>
    </row>
    <row r="13" spans="1:9" x14ac:dyDescent="0.2">
      <c r="D13" t="s">
        <v>45</v>
      </c>
    </row>
    <row r="15" spans="1:9" x14ac:dyDescent="0.2">
      <c r="D15" s="5" t="s">
        <v>31</v>
      </c>
      <c r="E15" s="5" t="s">
        <v>40</v>
      </c>
      <c r="F15" s="5" t="s">
        <v>46</v>
      </c>
      <c r="G15" s="5" t="s">
        <v>47</v>
      </c>
      <c r="H15" s="5" t="s">
        <v>48</v>
      </c>
      <c r="I15" s="5" t="s">
        <v>49</v>
      </c>
    </row>
    <row r="16" spans="1:9" x14ac:dyDescent="0.2">
      <c r="D16" t="s">
        <v>41</v>
      </c>
    </row>
    <row r="17" spans="4:9" x14ac:dyDescent="0.2">
      <c r="D17" t="s">
        <v>42</v>
      </c>
    </row>
    <row r="18" spans="4:9" x14ac:dyDescent="0.2">
      <c r="D18" t="s">
        <v>43</v>
      </c>
    </row>
    <row r="19" spans="4:9" x14ac:dyDescent="0.2">
      <c r="D19" t="s">
        <v>44</v>
      </c>
    </row>
    <row r="20" spans="4:9" x14ac:dyDescent="0.2">
      <c r="D20" t="s">
        <v>45</v>
      </c>
    </row>
    <row r="22" spans="4:9" x14ac:dyDescent="0.2">
      <c r="D22" s="5" t="s">
        <v>31</v>
      </c>
      <c r="E22" s="5" t="s">
        <v>49</v>
      </c>
      <c r="F22" s="5" t="s">
        <v>50</v>
      </c>
      <c r="G22" s="5" t="s">
        <v>51</v>
      </c>
      <c r="H22" s="6"/>
      <c r="I22" s="6"/>
    </row>
    <row r="23" spans="4:9" x14ac:dyDescent="0.2">
      <c r="D23" t="s">
        <v>41</v>
      </c>
    </row>
    <row r="24" spans="4:9" x14ac:dyDescent="0.2">
      <c r="D24" t="s">
        <v>42</v>
      </c>
    </row>
    <row r="25" spans="4:9" x14ac:dyDescent="0.2">
      <c r="D25" t="s">
        <v>43</v>
      </c>
    </row>
    <row r="26" spans="4:9" x14ac:dyDescent="0.2">
      <c r="D26" t="s">
        <v>44</v>
      </c>
    </row>
    <row r="27" spans="4:9" x14ac:dyDescent="0.2">
      <c r="D27" t="s">
        <v>45</v>
      </c>
    </row>
    <row r="29" spans="4:9" x14ac:dyDescent="0.2">
      <c r="D29" s="5" t="s">
        <v>19</v>
      </c>
      <c r="E29" s="5" t="s">
        <v>52</v>
      </c>
      <c r="F29" s="6"/>
      <c r="G29" s="6"/>
      <c r="H29" s="6"/>
      <c r="I29" s="6"/>
    </row>
    <row r="30" spans="4:9" x14ac:dyDescent="0.2">
      <c r="D30" t="s">
        <v>53</v>
      </c>
    </row>
    <row r="31" spans="4:9" x14ac:dyDescent="0.2">
      <c r="D31" t="s">
        <v>54</v>
      </c>
    </row>
    <row r="33" spans="4:9" x14ac:dyDescent="0.2">
      <c r="D33" s="5" t="s">
        <v>19</v>
      </c>
      <c r="E33" s="5" t="s">
        <v>52</v>
      </c>
      <c r="F33" s="6"/>
      <c r="G33" s="6"/>
      <c r="H33" s="6"/>
      <c r="I33" s="6"/>
    </row>
    <row r="34" spans="4:9" x14ac:dyDescent="0.2">
      <c r="D34" t="s">
        <v>55</v>
      </c>
    </row>
    <row r="35" spans="4:9" x14ac:dyDescent="0.2">
      <c r="D35" t="s">
        <v>56</v>
      </c>
    </row>
    <row r="36" spans="4:9" x14ac:dyDescent="0.2">
      <c r="D36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13A4E-BCF8-204F-9E70-1AD3DBF0361C}">
  <dimension ref="A1:F65"/>
  <sheetViews>
    <sheetView topLeftCell="A15" zoomScale="180" workbookViewId="0">
      <selection activeCell="A23" sqref="A23"/>
    </sheetView>
  </sheetViews>
  <sheetFormatPr baseColWidth="10" defaultRowHeight="15" x14ac:dyDescent="0.2"/>
  <cols>
    <col min="1" max="1" width="138" customWidth="1"/>
  </cols>
  <sheetData>
    <row r="1" spans="1:6" ht="24" x14ac:dyDescent="0.3">
      <c r="A1" s="11" t="s">
        <v>82</v>
      </c>
    </row>
    <row r="2" spans="1:6" x14ac:dyDescent="0.2">
      <c r="A2" t="s">
        <v>83</v>
      </c>
    </row>
    <row r="3" spans="1:6" ht="19" x14ac:dyDescent="0.25">
      <c r="A3" s="12" t="s">
        <v>84</v>
      </c>
    </row>
    <row r="4" spans="1:6" x14ac:dyDescent="0.2">
      <c r="A4" t="s">
        <v>85</v>
      </c>
    </row>
    <row r="5" spans="1:6" ht="19" x14ac:dyDescent="0.25">
      <c r="A5" s="12" t="s">
        <v>86</v>
      </c>
    </row>
    <row r="6" spans="1:6" x14ac:dyDescent="0.2">
      <c r="A6" t="s">
        <v>87</v>
      </c>
    </row>
    <row r="7" spans="1:6" ht="19" x14ac:dyDescent="0.25">
      <c r="A7" s="12" t="s">
        <v>88</v>
      </c>
    </row>
    <row r="8" spans="1:6" x14ac:dyDescent="0.2">
      <c r="A8" t="s">
        <v>89</v>
      </c>
    </row>
    <row r="9" spans="1:6" ht="19" x14ac:dyDescent="0.25">
      <c r="A9" s="12" t="s">
        <v>90</v>
      </c>
    </row>
    <row r="10" spans="1:6" x14ac:dyDescent="0.2">
      <c r="A10" t="s">
        <v>91</v>
      </c>
    </row>
    <row r="11" spans="1:6" ht="19" x14ac:dyDescent="0.25">
      <c r="A11" s="12" t="s">
        <v>92</v>
      </c>
    </row>
    <row r="12" spans="1:6" x14ac:dyDescent="0.2">
      <c r="A12" t="s">
        <v>93</v>
      </c>
    </row>
    <row r="16" spans="1:6" ht="24" x14ac:dyDescent="0.3">
      <c r="A16" s="11" t="s">
        <v>94</v>
      </c>
      <c r="F16" s="14" t="s">
        <v>104</v>
      </c>
    </row>
    <row r="18" spans="1:1" x14ac:dyDescent="0.2">
      <c r="A18" s="13" t="s">
        <v>95</v>
      </c>
    </row>
    <row r="19" spans="1:1" x14ac:dyDescent="0.2">
      <c r="A19" s="13" t="s">
        <v>96</v>
      </c>
    </row>
    <row r="20" spans="1:1" x14ac:dyDescent="0.2">
      <c r="A20" s="13" t="s">
        <v>97</v>
      </c>
    </row>
    <row r="21" spans="1:1" x14ac:dyDescent="0.2">
      <c r="A21" s="13" t="s">
        <v>98</v>
      </c>
    </row>
    <row r="22" spans="1:1" x14ac:dyDescent="0.2">
      <c r="A22" s="13" t="s">
        <v>99</v>
      </c>
    </row>
    <row r="23" spans="1:1" x14ac:dyDescent="0.2">
      <c r="A23" s="13" t="s">
        <v>100</v>
      </c>
    </row>
    <row r="24" spans="1:1" x14ac:dyDescent="0.2">
      <c r="A24" s="13" t="s">
        <v>101</v>
      </c>
    </row>
    <row r="25" spans="1:1" x14ac:dyDescent="0.2">
      <c r="A25" s="13" t="s">
        <v>102</v>
      </c>
    </row>
    <row r="26" spans="1:1" x14ac:dyDescent="0.2">
      <c r="A26" s="13" t="s">
        <v>103</v>
      </c>
    </row>
    <row r="29" spans="1:1" ht="19" x14ac:dyDescent="0.2">
      <c r="A29" s="15" t="s">
        <v>105</v>
      </c>
    </row>
    <row r="30" spans="1:1" ht="288" customHeight="1" x14ac:dyDescent="0.2">
      <c r="A30" s="21" t="s">
        <v>106</v>
      </c>
    </row>
    <row r="31" spans="1:1" x14ac:dyDescent="0.2">
      <c r="A31" s="17" t="s">
        <v>107</v>
      </c>
    </row>
    <row r="32" spans="1:1" x14ac:dyDescent="0.2">
      <c r="A32" s="17" t="s">
        <v>108</v>
      </c>
    </row>
    <row r="33" spans="1:1" x14ac:dyDescent="0.2">
      <c r="A33" s="17" t="s">
        <v>109</v>
      </c>
    </row>
    <row r="34" spans="1:1" x14ac:dyDescent="0.2">
      <c r="A34" s="17" t="s">
        <v>110</v>
      </c>
    </row>
    <row r="35" spans="1:1" x14ac:dyDescent="0.2">
      <c r="A35" s="17" t="s">
        <v>111</v>
      </c>
    </row>
    <row r="36" spans="1:1" x14ac:dyDescent="0.2">
      <c r="A36" s="17" t="s">
        <v>112</v>
      </c>
    </row>
    <row r="37" spans="1:1" ht="16" x14ac:dyDescent="0.2">
      <c r="A37" s="18" t="s">
        <v>113</v>
      </c>
    </row>
    <row r="38" spans="1:1" ht="16" x14ac:dyDescent="0.2">
      <c r="A38" s="18" t="s">
        <v>114</v>
      </c>
    </row>
    <row r="39" spans="1:1" ht="16" x14ac:dyDescent="0.2">
      <c r="A39" s="18" t="s">
        <v>115</v>
      </c>
    </row>
    <row r="40" spans="1:1" ht="16" x14ac:dyDescent="0.2">
      <c r="A40" s="18" t="s">
        <v>116</v>
      </c>
    </row>
    <row r="41" spans="1:1" x14ac:dyDescent="0.2">
      <c r="A41" s="17" t="s">
        <v>117</v>
      </c>
    </row>
    <row r="42" spans="1:1" x14ac:dyDescent="0.2">
      <c r="A42" s="17" t="s">
        <v>118</v>
      </c>
    </row>
    <row r="43" spans="1:1" x14ac:dyDescent="0.2">
      <c r="A43" s="17" t="s">
        <v>119</v>
      </c>
    </row>
    <row r="44" spans="1:1" x14ac:dyDescent="0.2">
      <c r="A44" s="17" t="s">
        <v>120</v>
      </c>
    </row>
    <row r="45" spans="1:1" x14ac:dyDescent="0.2">
      <c r="A45" s="17" t="s">
        <v>121</v>
      </c>
    </row>
    <row r="46" spans="1:1" x14ac:dyDescent="0.2">
      <c r="A46" s="17" t="s">
        <v>122</v>
      </c>
    </row>
    <row r="47" spans="1:1" x14ac:dyDescent="0.2">
      <c r="A47" s="17" t="s">
        <v>123</v>
      </c>
    </row>
    <row r="48" spans="1:1" x14ac:dyDescent="0.2">
      <c r="A48" s="17" t="s">
        <v>124</v>
      </c>
    </row>
    <row r="49" spans="1:1" x14ac:dyDescent="0.2">
      <c r="A49" s="17" t="s">
        <v>125</v>
      </c>
    </row>
    <row r="50" spans="1:1" x14ac:dyDescent="0.2">
      <c r="A50" s="17" t="s">
        <v>126</v>
      </c>
    </row>
    <row r="51" spans="1:1" x14ac:dyDescent="0.2">
      <c r="A51" s="17" t="s">
        <v>127</v>
      </c>
    </row>
    <row r="52" spans="1:1" x14ac:dyDescent="0.2">
      <c r="A52" s="17" t="s">
        <v>128</v>
      </c>
    </row>
    <row r="53" spans="1:1" ht="16" x14ac:dyDescent="0.2">
      <c r="A53" s="18" t="s">
        <v>129</v>
      </c>
    </row>
    <row r="54" spans="1:1" ht="16" x14ac:dyDescent="0.2">
      <c r="A54" s="16" t="s">
        <v>130</v>
      </c>
    </row>
    <row r="55" spans="1:1" x14ac:dyDescent="0.2">
      <c r="A55" s="17" t="s">
        <v>131</v>
      </c>
    </row>
    <row r="56" spans="1:1" ht="16" x14ac:dyDescent="0.2">
      <c r="A56" s="19" t="s">
        <v>132</v>
      </c>
    </row>
    <row r="57" spans="1:1" x14ac:dyDescent="0.2">
      <c r="A57" s="20" t="s">
        <v>133</v>
      </c>
    </row>
    <row r="58" spans="1:1" ht="16" x14ac:dyDescent="0.2">
      <c r="A58" s="19" t="s">
        <v>134</v>
      </c>
    </row>
    <row r="59" spans="1:1" x14ac:dyDescent="0.2">
      <c r="A59" s="20" t="s">
        <v>135</v>
      </c>
    </row>
    <row r="60" spans="1:1" ht="16" x14ac:dyDescent="0.2">
      <c r="A60" s="19" t="s">
        <v>136</v>
      </c>
    </row>
    <row r="61" spans="1:1" x14ac:dyDescent="0.2">
      <c r="A61" s="20" t="s">
        <v>137</v>
      </c>
    </row>
    <row r="62" spans="1:1" ht="16" x14ac:dyDescent="0.2">
      <c r="A62" s="19" t="s">
        <v>138</v>
      </c>
    </row>
    <row r="63" spans="1:1" x14ac:dyDescent="0.2">
      <c r="A63" s="20" t="s">
        <v>139</v>
      </c>
    </row>
    <row r="64" spans="1:1" ht="16" x14ac:dyDescent="0.2">
      <c r="A64" s="16" t="s">
        <v>140</v>
      </c>
    </row>
    <row r="65" spans="1:1" ht="16" x14ac:dyDescent="0.2">
      <c r="A65" s="18" t="s">
        <v>141</v>
      </c>
    </row>
  </sheetData>
  <hyperlinks>
    <hyperlink ref="A31" r:id="rId1" display="https://www.glassdoor.co.in/Salary/J-P-Morgan-Investment-Banking-Analyst-Mumbai-Salaries-EJI_IE145.0%2C10_KO11%2C37_IL.38%2C44_IM1070.htm" xr:uid="{3AAD0568-CA85-624C-A5A3-B2C1753AC36B}"/>
    <hyperlink ref="A32" r:id="rId2" display="https://www.glassdoor.co.in/Interview/J-P-Morgan-Investment-Banking-Analyst-Interview-Questions-EI_IE145.0%2C10_KO11%2C37.htm" xr:uid="{4CB367C5-FA1A-7241-A486-CE73636E3601}"/>
    <hyperlink ref="A33" r:id="rId3" display="https://www.glassdoor.co.in/Interview/J-P-Morgan-Investment-Banking-Analyst-Interview-Questions-EI_IE145.0%2C10_KO11%2C37.htm" xr:uid="{7A3DCFCF-E81E-714D-B97E-968242CA53B8}"/>
    <hyperlink ref="A34" r:id="rId4" display="https://www.glassdoor.co.in/Interview/J-P-Morgan-Investment-Banking-Analyst-Interview-Questions-EI_IE145.0%2C10_KO11%2C37.htm" xr:uid="{EE84C568-FAD0-6146-AA95-86352E518383}"/>
    <hyperlink ref="A35" r:id="rId5" display="https://www.glassdoor.co.in/Interview/J-P-Morgan-Investment-Banking-Analyst-Interview-Questions-EI_IE145.0%2C10_KO11%2C37.htm" xr:uid="{7DD1BA5D-D060-1548-9838-9BA737759142}"/>
    <hyperlink ref="A36" r:id="rId6" display="https://www.glassdoor.co.in/Interview/J-P-Morgan-Global-Finance-and-Business-Management-Analyst-Interview-Questions-EI_IE145.0%2C10_KO11%2C57.htm" xr:uid="{E680C32A-8F0C-FD4B-9BA9-DD1967222D3A}"/>
    <hyperlink ref="A41" r:id="rId7" display="https://www.glassdoor.co.in/Interview/J-P-Morgan-Investment-Banking-Analyst-Interview-Questions-EI_IE145.0%2C10_KO11%2C37.htm" xr:uid="{4C9A1AA6-AECD-B549-9179-84BC90479CA4}"/>
    <hyperlink ref="A42" r:id="rId8" display="https://www.glassdoor.co.in/Interview/JPMorganChase-Financial-Analyst-Interview-Questions-EI_IE5224839.0%2C13_KO14%2C31.htm" xr:uid="{558EBBB4-CFA8-1C4A-9772-B33E987449BF}"/>
    <hyperlink ref="A43" r:id="rId9" display="https://www.glassdoor.co.in/Interview/J-P-Morgan-Investment-Banking-Analyst-Interview-Questions-EI_IE145.0%2C10_KO11%2C37.htm" xr:uid="{BC0F6FBC-3590-4C40-8835-A0F2A8C4E3DB}"/>
    <hyperlink ref="A44" r:id="rId10" display="https://www.glassdoor.co.in/Interview/J-P-Morgan-Investment-Banking-Analyst-Interview-Questions-EI_IE145.0%2C10_KO11%2C37.htm" xr:uid="{9D09CED3-7128-9447-8BEC-77DA7C7242E3}"/>
    <hyperlink ref="A45" r:id="rId11" display="https://www.glassdoor.co.in/Interview/J-P-Morgan-Investment-Banking-Analyst-Interview-Questions-EI_IE145.0%2C10_KO11%2C37.htm" xr:uid="{7B9D72A7-87A3-E942-8399-7089EB8E158E}"/>
    <hyperlink ref="A46" r:id="rId12" display="https://www.glassdoor.co.in/Interview/J-P-Morgan-Investment-Banking-Analyst-Interview-Questions-EI_IE145.0%2C10_KO11%2C37.htm" xr:uid="{BB45BF35-C6D8-D042-AC80-835E4AB354ED}"/>
    <hyperlink ref="A47" r:id="rId13" display="https://www.glassdoor.co.in/Interview/J-P-Morgan-Investment-Banking-Analyst-Interview-Questions-EI_IE145.0%2C10_KO11%2C37.htm" xr:uid="{A3133340-89E8-2047-B389-85D6FAB696A0}"/>
    <hyperlink ref="A48" r:id="rId14" display="https://www.glassdoor.co.in/Interview/J-P-Morgan-Investment-Banking-Analyst-Interview-Questions-EI_IE145.0%2C10_KO11%2C37.htm" xr:uid="{5756054C-A794-D842-92C6-8134E3E61040}"/>
    <hyperlink ref="A49" r:id="rId15" display="https://www.glassdoor.co.in/Interview/J-P-Morgan-Investment-Banking-Analyst-Interview-Questions-EI_IE145.0%2C10_KO11%2C37.htm" xr:uid="{599EA6C4-11E9-8C47-A40B-3FE47D261D65}"/>
    <hyperlink ref="A50" r:id="rId16" display="https://www.glassdoor.co.in/Interview/J-P-Morgan-Investment-Banking-Analyst-Interview-Questions-EI_IE145.0%2C10_KO11%2C37.htm" xr:uid="{57372EE4-0BBC-564D-BA45-82A52CE56BDB}"/>
    <hyperlink ref="A51" r:id="rId17" display="https://www.glassdoor.co.in/Interview/J-P-Morgan-Investment-Banking-Analyst-Interview-Questions-EI_IE145.0%2C10_KO11%2C37.htm" xr:uid="{83C2ADD8-C14F-774B-BEAE-F646BA9A0497}"/>
    <hyperlink ref="A52" r:id="rId18" display="https://www.glassdoor.co.in/Interview/JPMorganChase-Finance-Analyst-Interview-Questions-EI_IE5224839.0%2C13_KO14%2C29.htm" xr:uid="{9FFB463C-333F-FD42-A690-3644708A9141}"/>
    <hyperlink ref="A55" r:id="rId19" display="https://www.jpmorganchase.com/careers/explore-opportunities/programs/investment-banking-fulltime-analyst" xr:uid="{4962F8F5-4CDA-B348-964D-553864931845}"/>
    <hyperlink ref="A57" r:id="rId20" display="https://www.glassdoor.co.in/Interview/J-P-Morgan-Investment-Banking-Analyst-Interview-Questions-EI_IE145.0%2C10_KO11%2C37.htm" xr:uid="{A7F46A62-0AF7-E040-AD92-572317F02321}"/>
    <hyperlink ref="A59" r:id="rId21" display="https://www.glassdoor.co.in/Interview/J-P-Morgan-Investment-Banking-Analyst-Interview-Questions-EI_IE145.0%2C10_KO11%2C37.htm" xr:uid="{8C649735-5814-FE4E-9614-8D1D251A1142}"/>
    <hyperlink ref="A61" r:id="rId22" display="https://www.glassdoor.co.in/Interview/J-P-Morgan-Investment-Banking-Analyst-Interview-Questions-EI_IE145.0%2C10_KO11%2C37.htm" xr:uid="{46DEB176-0866-224C-8B5F-6E6CAF5FF2DF}"/>
    <hyperlink ref="A63" r:id="rId23" display="https://www.glassdoor.co.in/Interview/J-P-Morgan-Investment-Banking-Analyst-Interview-Questions-EI_IE145.0%2C10_KO11%2C37.htm" xr:uid="{21636077-13E3-1F4A-BA3E-E719026873CC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0F3AD-B50B-514C-AD57-A8F3E08B516C}">
  <dimension ref="A2:B7"/>
  <sheetViews>
    <sheetView tabSelected="1" zoomScale="288" workbookViewId="0">
      <selection activeCell="B6" sqref="B6"/>
    </sheetView>
  </sheetViews>
  <sheetFormatPr baseColWidth="10" defaultRowHeight="15" x14ac:dyDescent="0.2"/>
  <sheetData>
    <row r="2" spans="1:2" x14ac:dyDescent="0.2">
      <c r="B2" t="s">
        <v>142</v>
      </c>
    </row>
    <row r="3" spans="1:2" x14ac:dyDescent="0.2">
      <c r="A3">
        <v>1</v>
      </c>
      <c r="B3" t="s">
        <v>143</v>
      </c>
    </row>
    <row r="4" spans="1:2" x14ac:dyDescent="0.2">
      <c r="A4">
        <v>2</v>
      </c>
      <c r="B4" t="s">
        <v>144</v>
      </c>
    </row>
    <row r="5" spans="1:2" x14ac:dyDescent="0.2">
      <c r="A5">
        <v>3</v>
      </c>
      <c r="B5" t="s">
        <v>147</v>
      </c>
    </row>
    <row r="6" spans="1:2" x14ac:dyDescent="0.2">
      <c r="A6">
        <v>4</v>
      </c>
      <c r="B6" t="s">
        <v>145</v>
      </c>
    </row>
    <row r="7" spans="1:2" x14ac:dyDescent="0.2">
      <c r="A7">
        <v>5</v>
      </c>
      <c r="B7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Capital Allocation Decision</vt:lpstr>
      <vt:lpstr>Complete the financial statemen</vt:lpstr>
      <vt:lpstr>DCF Mini Case</vt:lpstr>
      <vt:lpstr>interview process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allen aravindan</cp:lastModifiedBy>
  <dcterms:created xsi:type="dcterms:W3CDTF">2026-02-14T19:01:36Z</dcterms:created>
  <dcterms:modified xsi:type="dcterms:W3CDTF">2026-02-17T06:12:34Z</dcterms:modified>
</cp:coreProperties>
</file>